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50" windowHeight="11580" activeTab="0"/>
  </bookViews>
  <sheets>
    <sheet name="учебный план" sheetId="1" r:id="rId1"/>
    <sheet name="график учебного процесс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<sst xmlns="http://schemas.openxmlformats.org/spreadsheetml/2006/main" count="269" uniqueCount="153">
  <si>
    <t> № п/п</t>
  </si>
  <si>
    <t>Дисциплины</t>
  </si>
  <si>
    <t>Трудоемкость, час</t>
  </si>
  <si>
    <t>Форма отчетности                                                                                                                                                                                                                           (семестр)</t>
  </si>
  <si>
    <t>всего</t>
  </si>
  <si>
    <t xml:space="preserve">всего аудиторных </t>
  </si>
  <si>
    <t>в том числе</t>
  </si>
  <si>
    <t>самостоятельная работа студентов</t>
  </si>
  <si>
    <t>I</t>
  </si>
  <si>
    <t>II</t>
  </si>
  <si>
    <t>IV</t>
  </si>
  <si>
    <t>лекции</t>
  </si>
  <si>
    <t>практические</t>
  </si>
  <si>
    <t>Часов в семестре</t>
  </si>
  <si>
    <t>экзамен</t>
  </si>
  <si>
    <t>зачет</t>
  </si>
  <si>
    <t>ОД.01</t>
  </si>
  <si>
    <t xml:space="preserve"> </t>
  </si>
  <si>
    <t>III</t>
  </si>
  <si>
    <t>ОД.03</t>
  </si>
  <si>
    <t>ОД.04</t>
  </si>
  <si>
    <t>СД.01</t>
  </si>
  <si>
    <t>СД.02</t>
  </si>
  <si>
    <t>СД.03</t>
  </si>
  <si>
    <t>ИТОГО</t>
  </si>
  <si>
    <r>
      <t>II</t>
    </r>
    <r>
      <rPr>
        <b/>
        <sz val="12"/>
        <rFont val="Times New Roman"/>
        <family val="1"/>
      </rPr>
      <t>I</t>
    </r>
  </si>
  <si>
    <t>Дисциплины по выбору</t>
  </si>
  <si>
    <t>СД. 04</t>
  </si>
  <si>
    <t xml:space="preserve">Итоговая аттестация </t>
  </si>
  <si>
    <t>Практика перевода</t>
  </si>
  <si>
    <t>Практический курс профессионально-ориентированного перевода</t>
  </si>
  <si>
    <t>Директор Института юридического перевода</t>
  </si>
  <si>
    <t>Проректор по учебной и методической работе</t>
  </si>
  <si>
    <t>ОД.02</t>
  </si>
  <si>
    <t>Практический курс юридического иностранного языка</t>
  </si>
  <si>
    <t>I, II,III</t>
  </si>
  <si>
    <t xml:space="preserve"> IV</t>
  </si>
  <si>
    <t>Введение в языкознание *</t>
  </si>
  <si>
    <t>Теория перевода *</t>
  </si>
  <si>
    <t>1. Иностранный язык в сфере права интеллектуальной собственности</t>
  </si>
  <si>
    <t>2. Иностранный язык в сфере права рекламы, шоу-бизнеса и спорта</t>
  </si>
  <si>
    <t>3. Иностранный язык в сфере предпринимательского права</t>
  </si>
  <si>
    <t>4. Иностранный язык в сфере  международного частного права</t>
  </si>
  <si>
    <t>5. Иностранный язык в сфере договорного права</t>
  </si>
  <si>
    <t>М.В. Мажорина</t>
  </si>
  <si>
    <t>* с использованием дистанционных образовательных технологий</t>
  </si>
  <si>
    <t>Стилистика русского языка *</t>
  </si>
  <si>
    <t>М.С. Царева</t>
  </si>
  <si>
    <t>УТВЕРЖДАЮ</t>
  </si>
  <si>
    <t>ФГБОУ ВО "Московский государственный юридический университет имени О.Е. Кутафина (МГЮА)"</t>
  </si>
  <si>
    <t>Институт юридического перевода</t>
  </si>
  <si>
    <t>Ректор Университета</t>
  </si>
  <si>
    <t>имени О. Е. Кутафина (МГЮА)</t>
  </si>
  <si>
    <t>Дополнительная профессиональная программа профессиональной переподготовки</t>
  </si>
  <si>
    <t>В. В. Блажеев</t>
  </si>
  <si>
    <t>"Переводчик в сфере профессиональной коммуникации"</t>
  </si>
  <si>
    <t>для слушателей Университета имени О. Е. Кутафина (МГЮА)</t>
  </si>
  <si>
    <t>"</t>
  </si>
  <si>
    <t>2  года обучения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</si>
  <si>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</si>
  <si>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</si>
  <si>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</si>
  <si>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</si>
  <si>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</si>
  <si>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</si>
  <si>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</si>
  <si>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</si>
  <si>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</si>
  <si>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</si>
  <si>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</si>
  <si>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</si>
  <si>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</si>
  <si>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AU</t>
  </si>
  <si>
    <t>=</t>
  </si>
  <si>
    <t>А</t>
  </si>
  <si>
    <t>ПА</t>
  </si>
  <si>
    <t>К</t>
  </si>
  <si>
    <t>ПП</t>
  </si>
  <si>
    <t>ИА</t>
  </si>
  <si>
    <t>Обозначения:</t>
  </si>
  <si>
    <t>A</t>
  </si>
  <si>
    <t>Аудиторные занятия</t>
  </si>
  <si>
    <t xml:space="preserve">Неделя отсутствует </t>
  </si>
  <si>
    <t>Каникулы</t>
  </si>
  <si>
    <t>Итоговая аттестация</t>
  </si>
  <si>
    <t>Промежуточная аттестация</t>
  </si>
  <si>
    <t xml:space="preserve">Аудиторных часов в семестр (без экзаменационных сессий и итоговой аттестации) </t>
  </si>
  <si>
    <t>ОД.05</t>
  </si>
  <si>
    <t>Проектная работа</t>
  </si>
  <si>
    <t>ОД. Общие дисциплины 1060 часов</t>
  </si>
  <si>
    <t>ДС. Специальные дисциплины 440 часов</t>
  </si>
  <si>
    <t xml:space="preserve"> Учебный план
Переводчик в сфере профессиональной коммуникации- 2 года 
2021 год  набора</t>
  </si>
  <si>
    <t>I,II,III, IV</t>
  </si>
  <si>
    <t>30-5сен</t>
  </si>
  <si>
    <t>06-12сен</t>
  </si>
  <si>
    <t>13-19сен</t>
  </si>
  <si>
    <t>20-26сен</t>
  </si>
  <si>
    <t>27-03окт</t>
  </si>
  <si>
    <t>04-10 окт</t>
  </si>
  <si>
    <t>11-17 окт</t>
  </si>
  <si>
    <t>18-24 окт</t>
  </si>
  <si>
    <t>25-31 окт</t>
  </si>
  <si>
    <t>01-07 ноя</t>
  </si>
  <si>
    <t>08-14 ноя</t>
  </si>
  <si>
    <t>15-21 ноя</t>
  </si>
  <si>
    <t>22-28 ноя</t>
  </si>
  <si>
    <t>19-05 дек</t>
  </si>
  <si>
    <t>6-12 дек</t>
  </si>
  <si>
    <t>13-19 дек</t>
  </si>
  <si>
    <t>20-26 дек</t>
  </si>
  <si>
    <t>27-02 янв</t>
  </si>
  <si>
    <t>03-09 янв</t>
  </si>
  <si>
    <t>10-16 янв</t>
  </si>
  <si>
    <t>17-23 янв</t>
  </si>
  <si>
    <t>24-30 янв</t>
  </si>
  <si>
    <t>31 -06 февр</t>
  </si>
  <si>
    <t>07-13 февр</t>
  </si>
  <si>
    <t>14-20 февр</t>
  </si>
  <si>
    <t>21-27февр</t>
  </si>
  <si>
    <t>28-06 март</t>
  </si>
  <si>
    <t>07-13 мар</t>
  </si>
  <si>
    <t>14-20 мар</t>
  </si>
  <si>
    <t>21-27 мар</t>
  </si>
  <si>
    <t>28-03 апр</t>
  </si>
  <si>
    <t>04-10 апр</t>
  </si>
  <si>
    <t>11-17апр</t>
  </si>
  <si>
    <t>18-24 апр</t>
  </si>
  <si>
    <t>25-01 мая</t>
  </si>
  <si>
    <t>02-08май</t>
  </si>
  <si>
    <t>09-15 май</t>
  </si>
  <si>
    <t>16-22 май</t>
  </si>
  <si>
    <t>23-29 май</t>
  </si>
  <si>
    <t>30-05 июнь</t>
  </si>
  <si>
    <t>06-12июнь</t>
  </si>
  <si>
    <t>13-19 июнь</t>
  </si>
  <si>
    <t>20-26 июнь</t>
  </si>
  <si>
    <t>27-03 иоль</t>
  </si>
  <si>
    <t>04-10 июль</t>
  </si>
  <si>
    <t>11-17 июль</t>
  </si>
  <si>
    <t>18-24 июль</t>
  </si>
  <si>
    <t>25-31июль</t>
  </si>
  <si>
    <t>01-07 авг</t>
  </si>
  <si>
    <t>08-14 авг</t>
  </si>
  <si>
    <t>15-21 авг</t>
  </si>
  <si>
    <t>22-28 авг</t>
  </si>
  <si>
    <t>29-04сент</t>
  </si>
  <si>
    <t>2021</t>
  </si>
  <si>
    <t>2021 г.</t>
  </si>
  <si>
    <t xml:space="preserve"> РАБОЧИЙ УЧЕБНЫЙ ПЛАН</t>
  </si>
  <si>
    <t>График учебного процесса</t>
  </si>
  <si>
    <t>Практический курс  иностранного языка делового общения</t>
  </si>
  <si>
    <t>Защита проекта</t>
  </si>
  <si>
    <t>I, II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</si>
</sst>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;[Red]0"/>
  </numFmts>
  <fonts count="55">
    <font>
      <sz val="10"/>
      <name val="Arial Cyr"/>
      <family val="0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2"/>
      <name val="Symbol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Symbol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74" fontId="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7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7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4" xfId="0" applyFont="1" applyBorder="1" applyAlignment="1">
      <alignment/>
    </xf>
    <xf numFmtId="174" fontId="2" fillId="0" borderId="1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4" fontId="2" fillId="0" borderId="15" xfId="0" applyNumberFormat="1" applyFont="1" applyFill="1" applyBorder="1" applyAlignment="1">
      <alignment horizontal="center" vertical="center"/>
    </xf>
    <xf numFmtId="174" fontId="2" fillId="0" borderId="20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11" fillId="0" borderId="10" xfId="0" applyFont="1" applyBorder="1" applyAlignment="1">
      <alignment horizontal="center" vertical="center" textRotation="90"/>
    </xf>
    <xf numFmtId="49" fontId="11" fillId="0" borderId="10" xfId="0" applyNumberFormat="1" applyFont="1" applyBorder="1" applyAlignment="1">
      <alignment horizontal="center" vertical="center" textRotation="90"/>
    </xf>
    <xf numFmtId="0" fontId="54" fillId="0" borderId="10" xfId="0" applyFont="1" applyBorder="1" applyAlignment="1">
      <alignment horizontal="center" vertical="center" textRotation="90"/>
    </xf>
    <xf numFmtId="17" fontId="11" fillId="0" borderId="10" xfId="0" applyNumberFormat="1" applyFont="1" applyBorder="1" applyAlignment="1">
      <alignment horizontal="center" vertical="center" textRotation="90"/>
    </xf>
    <xf numFmtId="16" fontId="11" fillId="0" borderId="10" xfId="0" applyNumberFormat="1" applyFont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0" fillId="0" borderId="22" xfId="0" applyBorder="1" applyAlignment="1">
      <alignment/>
    </xf>
    <xf numFmtId="174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vertical="top"/>
    </xf>
    <xf numFmtId="49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173" fontId="3" fillId="0" borderId="0" xfId="58" applyFont="1" applyBorder="1" applyAlignment="1">
      <alignment horizontal="center" vertical="center" wrapText="1"/>
    </xf>
    <xf numFmtId="173" fontId="3" fillId="0" borderId="0" xfId="58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 vertic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90" zoomScaleNormal="90" zoomScalePageLayoutView="0" workbookViewId="0" topLeftCell="A1">
      <selection activeCell="Q34" sqref="Q34"/>
    </sheetView>
  </sheetViews>
  <sheetFormatPr defaultColWidth="9.00390625" defaultRowHeight="12.75"/>
  <cols>
    <col min="1" max="1" width="10.25390625" style="0" customWidth="1"/>
    <col min="2" max="2" width="66.125" style="0" customWidth="1"/>
    <col min="3" max="3" width="9.25390625" style="0" customWidth="1"/>
    <col min="4" max="4" width="10.375" style="0" customWidth="1"/>
    <col min="5" max="5" width="10.00390625" style="0" customWidth="1"/>
    <col min="6" max="6" width="12.75390625" style="0" customWidth="1"/>
    <col min="7" max="7" width="14.125" style="0" customWidth="1"/>
    <col min="8" max="8" width="13.125" style="0" customWidth="1"/>
    <col min="9" max="9" width="10.25390625" style="0" customWidth="1"/>
    <col min="10" max="10" width="11.375" style="0" customWidth="1"/>
    <col min="11" max="11" width="15.00390625" style="0" customWidth="1"/>
    <col min="12" max="12" width="11.25390625" style="0" customWidth="1"/>
    <col min="13" max="13" width="11.00390625" style="0" customWidth="1"/>
    <col min="14" max="14" width="15.875" style="0" customWidth="1"/>
    <col min="15" max="15" width="6.125" style="0" customWidth="1"/>
  </cols>
  <sheetData>
    <row r="1" spans="1:15" ht="84" customHeight="1">
      <c r="A1" s="128" t="s">
        <v>91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"/>
    </row>
    <row r="2" spans="1:15" ht="15.75">
      <c r="A2" s="2"/>
      <c r="B2" s="3"/>
      <c r="C2" s="4"/>
      <c r="D2" s="3"/>
      <c r="E2" s="3"/>
      <c r="F2" s="3"/>
      <c r="G2" s="3"/>
      <c r="H2" s="130"/>
      <c r="I2" s="130"/>
      <c r="J2" s="130"/>
      <c r="K2" s="130"/>
      <c r="L2" s="130"/>
      <c r="M2" s="130"/>
      <c r="N2" s="130"/>
      <c r="O2" s="1"/>
    </row>
    <row r="3" spans="1:15" ht="16.5" customHeight="1" thickBot="1">
      <c r="A3" s="131" t="s">
        <v>0</v>
      </c>
      <c r="B3" s="134" t="s">
        <v>1</v>
      </c>
      <c r="C3" s="137" t="s">
        <v>2</v>
      </c>
      <c r="D3" s="138"/>
      <c r="E3" s="138"/>
      <c r="F3" s="138"/>
      <c r="G3" s="139"/>
      <c r="H3" s="110" t="s">
        <v>86</v>
      </c>
      <c r="I3" s="111"/>
      <c r="J3" s="111"/>
      <c r="K3" s="112"/>
      <c r="L3" s="152" t="s">
        <v>3</v>
      </c>
      <c r="M3" s="152"/>
      <c r="N3" s="153"/>
      <c r="O3" s="5"/>
    </row>
    <row r="4" spans="1:15" ht="39" customHeight="1" thickBot="1" thickTop="1">
      <c r="A4" s="132"/>
      <c r="B4" s="135"/>
      <c r="C4" s="140"/>
      <c r="D4" s="141"/>
      <c r="E4" s="141"/>
      <c r="F4" s="141"/>
      <c r="G4" s="142"/>
      <c r="H4" s="113"/>
      <c r="I4" s="114"/>
      <c r="J4" s="114"/>
      <c r="K4" s="115"/>
      <c r="L4" s="154"/>
      <c r="M4" s="154"/>
      <c r="N4" s="155"/>
      <c r="O4" s="5"/>
    </row>
    <row r="5" spans="1:15" ht="17.25" thickBot="1" thickTop="1">
      <c r="A5" s="132"/>
      <c r="B5" s="135"/>
      <c r="C5" s="105" t="s">
        <v>4</v>
      </c>
      <c r="D5" s="105" t="s">
        <v>5</v>
      </c>
      <c r="E5" s="116" t="s">
        <v>6</v>
      </c>
      <c r="F5" s="117"/>
      <c r="G5" s="105" t="s">
        <v>7</v>
      </c>
      <c r="H5" s="21" t="s">
        <v>8</v>
      </c>
      <c r="I5" s="21" t="s">
        <v>9</v>
      </c>
      <c r="J5" s="21" t="s">
        <v>25</v>
      </c>
      <c r="K5" s="22" t="s">
        <v>10</v>
      </c>
      <c r="L5" s="156"/>
      <c r="M5" s="156"/>
      <c r="N5" s="157"/>
      <c r="O5" s="5"/>
    </row>
    <row r="6" spans="1:15" ht="17.25" thickBot="1" thickTop="1">
      <c r="A6" s="132"/>
      <c r="B6" s="135"/>
      <c r="C6" s="106"/>
      <c r="D6" s="118"/>
      <c r="E6" s="105" t="s">
        <v>11</v>
      </c>
      <c r="F6" s="105" t="s">
        <v>12</v>
      </c>
      <c r="G6" s="106"/>
      <c r="H6" s="143" t="s">
        <v>13</v>
      </c>
      <c r="I6" s="144"/>
      <c r="J6" s="144"/>
      <c r="K6" s="145"/>
      <c r="L6" s="99" t="s">
        <v>151</v>
      </c>
      <c r="M6" s="123" t="s">
        <v>14</v>
      </c>
      <c r="N6" s="123" t="s">
        <v>15</v>
      </c>
      <c r="O6" s="6"/>
    </row>
    <row r="7" spans="1:15" ht="17.25" thickBot="1" thickTop="1">
      <c r="A7" s="132"/>
      <c r="B7" s="135"/>
      <c r="C7" s="106"/>
      <c r="D7" s="118"/>
      <c r="E7" s="108"/>
      <c r="F7" s="108"/>
      <c r="G7" s="106"/>
      <c r="H7" s="146"/>
      <c r="I7" s="147"/>
      <c r="J7" s="147"/>
      <c r="K7" s="148"/>
      <c r="L7" s="100"/>
      <c r="M7" s="123"/>
      <c r="N7" s="123"/>
      <c r="O7" s="6"/>
    </row>
    <row r="8" spans="1:15" ht="53.25" customHeight="1" thickTop="1">
      <c r="A8" s="133"/>
      <c r="B8" s="136"/>
      <c r="C8" s="107"/>
      <c r="D8" s="119"/>
      <c r="E8" s="109"/>
      <c r="F8" s="109"/>
      <c r="G8" s="107"/>
      <c r="H8" s="149"/>
      <c r="I8" s="150"/>
      <c r="J8" s="150"/>
      <c r="K8" s="151"/>
      <c r="L8" s="101"/>
      <c r="M8" s="123"/>
      <c r="N8" s="123"/>
      <c r="O8" s="6"/>
    </row>
    <row r="9" spans="1:15" ht="15.75">
      <c r="A9" s="7">
        <v>1</v>
      </c>
      <c r="B9" s="8">
        <v>2</v>
      </c>
      <c r="C9" s="7">
        <v>3</v>
      </c>
      <c r="D9" s="8">
        <v>4</v>
      </c>
      <c r="E9" s="7">
        <v>5</v>
      </c>
      <c r="F9" s="8">
        <v>6</v>
      </c>
      <c r="G9" s="7">
        <v>7</v>
      </c>
      <c r="H9" s="8">
        <v>8</v>
      </c>
      <c r="I9" s="7">
        <v>9</v>
      </c>
      <c r="J9" s="8">
        <v>10</v>
      </c>
      <c r="K9" s="7">
        <v>11</v>
      </c>
      <c r="L9" s="7"/>
      <c r="M9" s="8">
        <v>12</v>
      </c>
      <c r="N9" s="7">
        <v>13</v>
      </c>
      <c r="O9" s="10"/>
    </row>
    <row r="10" spans="1:15" ht="15.75">
      <c r="A10" s="124" t="s">
        <v>89</v>
      </c>
      <c r="B10" s="125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/>
      <c r="O10" s="1"/>
    </row>
    <row r="11" spans="1:15" ht="15.75">
      <c r="A11" s="59" t="s">
        <v>16</v>
      </c>
      <c r="B11" s="3" t="s">
        <v>37</v>
      </c>
      <c r="C11" s="26">
        <v>36</v>
      </c>
      <c r="D11" s="26"/>
      <c r="E11" s="26">
        <v>12</v>
      </c>
      <c r="F11" s="26">
        <v>0</v>
      </c>
      <c r="G11" s="74">
        <v>24</v>
      </c>
      <c r="H11" s="13"/>
      <c r="I11" s="11"/>
      <c r="J11" s="11"/>
      <c r="K11" s="11"/>
      <c r="L11" s="14"/>
      <c r="M11" s="14"/>
      <c r="N11" s="15" t="s">
        <v>8</v>
      </c>
      <c r="O11" s="1"/>
    </row>
    <row r="12" spans="1:15" ht="15.75">
      <c r="A12" s="59" t="s">
        <v>33</v>
      </c>
      <c r="B12" s="60" t="s">
        <v>150</v>
      </c>
      <c r="C12" s="12">
        <f>SUM(D12,E12,G12)</f>
        <v>294</v>
      </c>
      <c r="D12" s="12">
        <f>SUM(H12,I12)</f>
        <v>88</v>
      </c>
      <c r="E12" s="12">
        <v>0</v>
      </c>
      <c r="F12" s="12">
        <f>SUM(H12:I12)</f>
        <v>88</v>
      </c>
      <c r="G12" s="58">
        <v>206</v>
      </c>
      <c r="H12" s="13">
        <v>44</v>
      </c>
      <c r="I12" s="11">
        <v>44</v>
      </c>
      <c r="J12" s="11"/>
      <c r="K12" s="11"/>
      <c r="L12" s="11"/>
      <c r="M12" s="29"/>
      <c r="N12" s="15" t="s">
        <v>152</v>
      </c>
      <c r="O12" s="1"/>
    </row>
    <row r="13" spans="1:15" ht="15.75">
      <c r="A13" s="23" t="s">
        <v>19</v>
      </c>
      <c r="B13" s="24" t="s">
        <v>34</v>
      </c>
      <c r="C13" s="26">
        <f>SUM(D13,G13)</f>
        <v>620</v>
      </c>
      <c r="D13" s="26">
        <f>SUM(H13+I13+J13+K13)</f>
        <v>314</v>
      </c>
      <c r="E13" s="26">
        <v>0</v>
      </c>
      <c r="F13" s="26">
        <f>SUM(H13:K13)</f>
        <v>314</v>
      </c>
      <c r="G13" s="28">
        <v>306</v>
      </c>
      <c r="H13" s="25">
        <v>92</v>
      </c>
      <c r="I13" s="25">
        <v>92</v>
      </c>
      <c r="J13" s="25">
        <v>88</v>
      </c>
      <c r="K13" s="25">
        <v>42</v>
      </c>
      <c r="L13" s="25"/>
      <c r="M13" s="25" t="s">
        <v>10</v>
      </c>
      <c r="N13" s="27" t="s">
        <v>35</v>
      </c>
      <c r="O13" s="1"/>
    </row>
    <row r="14" spans="1:15" ht="15.75" customHeight="1">
      <c r="A14" s="30" t="s">
        <v>20</v>
      </c>
      <c r="B14" s="31" t="s">
        <v>46</v>
      </c>
      <c r="C14" s="77">
        <v>32</v>
      </c>
      <c r="D14" s="77">
        <v>0</v>
      </c>
      <c r="E14" s="33">
        <v>10</v>
      </c>
      <c r="F14" s="78">
        <v>0</v>
      </c>
      <c r="G14" s="32">
        <v>22</v>
      </c>
      <c r="H14" s="33"/>
      <c r="I14" s="33"/>
      <c r="J14" s="33"/>
      <c r="K14" s="33"/>
      <c r="L14" s="41"/>
      <c r="N14" s="33" t="s">
        <v>9</v>
      </c>
      <c r="O14" s="1"/>
    </row>
    <row r="15" spans="1:15" ht="15.75">
      <c r="A15" s="23" t="s">
        <v>87</v>
      </c>
      <c r="B15" s="24" t="s">
        <v>88</v>
      </c>
      <c r="C15" s="26">
        <f>SUM(E15:G15)</f>
        <v>78</v>
      </c>
      <c r="D15" s="26">
        <v>24</v>
      </c>
      <c r="E15" s="25">
        <v>0</v>
      </c>
      <c r="F15" s="26">
        <v>24</v>
      </c>
      <c r="G15" s="26">
        <v>54</v>
      </c>
      <c r="H15" s="25">
        <v>4</v>
      </c>
      <c r="I15" s="25">
        <v>4</v>
      </c>
      <c r="J15" s="25">
        <v>4</v>
      </c>
      <c r="K15" s="25">
        <v>6</v>
      </c>
      <c r="L15" s="25" t="s">
        <v>92</v>
      </c>
      <c r="M15" s="76"/>
      <c r="N15" s="25"/>
      <c r="O15" s="1"/>
    </row>
    <row r="16" spans="1:16" ht="15.75">
      <c r="A16" s="120" t="s">
        <v>90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1"/>
      <c r="P16" s="79"/>
    </row>
    <row r="17" spans="1:15" ht="15.75">
      <c r="A17" s="34" t="s">
        <v>21</v>
      </c>
      <c r="B17" s="35" t="s">
        <v>38</v>
      </c>
      <c r="C17" s="26">
        <f>SUM(E17:G17)</f>
        <v>42</v>
      </c>
      <c r="D17" s="36"/>
      <c r="E17" s="36">
        <v>14</v>
      </c>
      <c r="F17" s="36">
        <v>0</v>
      </c>
      <c r="G17" s="36">
        <v>28</v>
      </c>
      <c r="H17" s="37"/>
      <c r="I17" s="38"/>
      <c r="J17" s="38"/>
      <c r="K17" s="38" t="s">
        <v>17</v>
      </c>
      <c r="L17" s="38"/>
      <c r="M17" s="29"/>
      <c r="N17" s="25" t="s">
        <v>18</v>
      </c>
      <c r="O17" s="1"/>
    </row>
    <row r="18" spans="1:16" ht="31.5">
      <c r="A18" s="23" t="s">
        <v>22</v>
      </c>
      <c r="B18" s="39" t="s">
        <v>30</v>
      </c>
      <c r="C18" s="26">
        <f>SUM(F18+G18)</f>
        <v>258</v>
      </c>
      <c r="D18" s="26">
        <f>SUM(J18:K18)</f>
        <v>90</v>
      </c>
      <c r="E18" s="25">
        <v>0</v>
      </c>
      <c r="F18" s="26">
        <f>SUM(J18:K18)</f>
        <v>90</v>
      </c>
      <c r="G18" s="26">
        <v>168</v>
      </c>
      <c r="H18" s="40"/>
      <c r="I18" s="25"/>
      <c r="J18" s="33">
        <v>48</v>
      </c>
      <c r="K18" s="41">
        <v>42</v>
      </c>
      <c r="L18" s="41"/>
      <c r="M18" s="25" t="s">
        <v>10</v>
      </c>
      <c r="N18" s="25" t="s">
        <v>18</v>
      </c>
      <c r="O18" s="1"/>
      <c r="P18" s="79"/>
    </row>
    <row r="19" spans="1:15" ht="15.75">
      <c r="A19" s="23" t="s">
        <v>23</v>
      </c>
      <c r="B19" s="42" t="s">
        <v>26</v>
      </c>
      <c r="C19" s="26">
        <v>70</v>
      </c>
      <c r="D19" s="26">
        <f>K19</f>
        <v>36</v>
      </c>
      <c r="E19" s="26">
        <v>0</v>
      </c>
      <c r="F19" s="26">
        <f>K19</f>
        <v>36</v>
      </c>
      <c r="G19" s="74">
        <v>34</v>
      </c>
      <c r="H19" s="25"/>
      <c r="I19" s="25"/>
      <c r="J19" s="75"/>
      <c r="K19" s="25">
        <v>36</v>
      </c>
      <c r="L19" s="25"/>
      <c r="M19" s="25"/>
      <c r="N19" s="29" t="s">
        <v>10</v>
      </c>
      <c r="O19" s="1"/>
    </row>
    <row r="20" spans="1:15" ht="31.5">
      <c r="A20" s="23"/>
      <c r="B20" s="42" t="s">
        <v>39</v>
      </c>
      <c r="H20" s="76"/>
      <c r="I20" s="76"/>
      <c r="M20" s="25"/>
      <c r="N20" s="25"/>
      <c r="O20" s="1"/>
    </row>
    <row r="21" spans="1:15" ht="31.5">
      <c r="A21" s="23"/>
      <c r="B21" s="42" t="s">
        <v>40</v>
      </c>
      <c r="C21" s="26"/>
      <c r="D21" s="26"/>
      <c r="E21" s="26"/>
      <c r="F21" s="26"/>
      <c r="G21" s="74"/>
      <c r="H21" s="25"/>
      <c r="I21" s="25"/>
      <c r="J21" s="75"/>
      <c r="K21" s="25"/>
      <c r="L21" s="25"/>
      <c r="M21" s="25"/>
      <c r="N21" s="25"/>
      <c r="O21" s="3"/>
    </row>
    <row r="22" spans="1:15" ht="15.75">
      <c r="A22" s="23"/>
      <c r="B22" s="42" t="s">
        <v>41</v>
      </c>
      <c r="C22" s="26"/>
      <c r="D22" s="26"/>
      <c r="E22" s="26"/>
      <c r="F22" s="26"/>
      <c r="G22" s="26"/>
      <c r="H22" s="37"/>
      <c r="I22" s="38"/>
      <c r="J22" s="25"/>
      <c r="K22" s="25"/>
      <c r="L22" s="25"/>
      <c r="M22" s="25"/>
      <c r="N22" s="25"/>
      <c r="O22" s="3"/>
    </row>
    <row r="23" spans="1:15" ht="15.75">
      <c r="A23" s="23"/>
      <c r="B23" s="42" t="s">
        <v>42</v>
      </c>
      <c r="C23" s="26"/>
      <c r="D23" s="26"/>
      <c r="E23" s="26"/>
      <c r="F23" s="26"/>
      <c r="G23" s="26"/>
      <c r="H23" s="37"/>
      <c r="I23" s="38"/>
      <c r="J23" s="25"/>
      <c r="K23" s="25"/>
      <c r="L23" s="25"/>
      <c r="M23" s="25"/>
      <c r="N23" s="25"/>
      <c r="O23" s="3"/>
    </row>
    <row r="24" spans="1:15" ht="15.75">
      <c r="A24" s="23"/>
      <c r="B24" s="42" t="s">
        <v>43</v>
      </c>
      <c r="C24" s="26"/>
      <c r="D24" s="26"/>
      <c r="E24" s="26"/>
      <c r="F24" s="26"/>
      <c r="G24" s="26"/>
      <c r="H24" s="37"/>
      <c r="I24" s="38"/>
      <c r="J24" s="25"/>
      <c r="K24" s="25"/>
      <c r="L24" s="25"/>
      <c r="M24" s="25"/>
      <c r="O24" s="3"/>
    </row>
    <row r="25" spans="1:15" ht="15.75">
      <c r="A25" s="23"/>
      <c r="B25" s="44" t="s">
        <v>29</v>
      </c>
      <c r="C25" s="25">
        <v>70</v>
      </c>
      <c r="D25" s="26">
        <f>F25</f>
        <v>6</v>
      </c>
      <c r="E25" s="26">
        <v>0</v>
      </c>
      <c r="F25" s="26">
        <v>6</v>
      </c>
      <c r="G25" s="26">
        <v>64</v>
      </c>
      <c r="H25" s="37"/>
      <c r="I25" s="38"/>
      <c r="J25" s="25"/>
      <c r="K25" s="25">
        <v>6</v>
      </c>
      <c r="L25" s="25"/>
      <c r="M25" s="25"/>
      <c r="N25" s="29" t="s">
        <v>10</v>
      </c>
      <c r="O25" s="3"/>
    </row>
    <row r="26" spans="1:15" ht="15.75">
      <c r="A26" s="23" t="s">
        <v>27</v>
      </c>
      <c r="B26" s="43" t="s">
        <v>24</v>
      </c>
      <c r="C26" s="26">
        <f>C11+C12+C13+C14+C15+C17+C18+C19+C25</f>
        <v>1500</v>
      </c>
      <c r="D26" s="26">
        <f>D11+D12+D13+D14+D15+D17+D18+D19+D25</f>
        <v>558</v>
      </c>
      <c r="E26" s="26">
        <f>E11+E12+E13+E14+E17+E18+E19+E25</f>
        <v>36</v>
      </c>
      <c r="F26" s="26">
        <f>F11+F12+F13+F14+F15+F17+F18+F19+F25</f>
        <v>558</v>
      </c>
      <c r="G26" s="26">
        <f>SUM(G11+G12+G13+G14+G15+G17+G18+G19+G25)</f>
        <v>906</v>
      </c>
      <c r="H26" s="25">
        <f>SUM(H12:H15)</f>
        <v>140</v>
      </c>
      <c r="I26" s="25">
        <f>SUM(I12+I13+I14+I15)</f>
        <v>140</v>
      </c>
      <c r="J26" s="25">
        <f>SUM(J13+J15+J18)</f>
        <v>140</v>
      </c>
      <c r="K26" s="25">
        <f>SUM(K13+K15+K18+K19+K25)</f>
        <v>132</v>
      </c>
      <c r="L26" s="25"/>
      <c r="M26" s="25"/>
      <c r="N26" s="25"/>
      <c r="O26" s="3"/>
    </row>
    <row r="27" spans="1:15" ht="15.75">
      <c r="A27" s="23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3"/>
    </row>
    <row r="28" spans="1:15" ht="15.75">
      <c r="A28" s="9" t="s">
        <v>17</v>
      </c>
      <c r="B28" s="45" t="s">
        <v>28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61" t="s">
        <v>36</v>
      </c>
      <c r="O28" s="3"/>
    </row>
    <row r="29" spans="1:15" ht="15.75">
      <c r="A29" s="2"/>
      <c r="B29" s="16" t="s">
        <v>45</v>
      </c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"/>
    </row>
    <row r="30" spans="1:15" ht="15.75">
      <c r="A30" s="2"/>
      <c r="B30" s="16"/>
      <c r="C30" s="17"/>
      <c r="D30" s="18"/>
      <c r="E30" s="18"/>
      <c r="F30" s="89"/>
      <c r="G30" s="18"/>
      <c r="H30" s="18"/>
      <c r="I30" s="18"/>
      <c r="J30" s="18"/>
      <c r="K30" s="18"/>
      <c r="L30" s="18"/>
      <c r="M30" s="18"/>
      <c r="N30" s="18"/>
      <c r="O30" s="3"/>
    </row>
    <row r="31" spans="1:15" ht="15.75">
      <c r="A31" s="2"/>
      <c r="B31" s="3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"/>
    </row>
    <row r="32" spans="1:15" ht="18.75">
      <c r="A32" s="2"/>
      <c r="B32" s="46" t="s">
        <v>32</v>
      </c>
      <c r="C32" s="47"/>
      <c r="D32" s="48"/>
      <c r="E32" s="49"/>
      <c r="F32" s="49"/>
      <c r="G32" s="49"/>
      <c r="H32" s="50"/>
      <c r="I32" s="51"/>
      <c r="J32" s="46" t="s">
        <v>44</v>
      </c>
      <c r="K32" s="51"/>
      <c r="L32" s="51"/>
      <c r="M32" s="4"/>
      <c r="N32" s="4"/>
      <c r="O32" s="1"/>
    </row>
    <row r="33" spans="1:15" ht="18.75">
      <c r="A33" s="2"/>
      <c r="B33" s="52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20"/>
      <c r="N33" s="20"/>
      <c r="O33" s="1"/>
    </row>
    <row r="34" spans="1:15" ht="18.75">
      <c r="A34" s="2"/>
      <c r="B34" s="53"/>
      <c r="C34" s="47"/>
      <c r="D34" s="48"/>
      <c r="E34" s="48"/>
      <c r="F34" s="48"/>
      <c r="G34" s="48"/>
      <c r="H34" s="51"/>
      <c r="I34" s="51"/>
      <c r="J34" s="51"/>
      <c r="K34" s="51"/>
      <c r="L34" s="51"/>
      <c r="M34" s="4"/>
      <c r="N34" s="4"/>
      <c r="O34" s="1"/>
    </row>
    <row r="35" spans="1:15" ht="18.75">
      <c r="A35" s="2"/>
      <c r="B35" s="48" t="s">
        <v>31</v>
      </c>
      <c r="C35" s="47"/>
      <c r="D35" s="48"/>
      <c r="E35" s="54"/>
      <c r="F35" s="54"/>
      <c r="G35" s="54"/>
      <c r="H35" s="50"/>
      <c r="I35" s="51"/>
      <c r="J35" s="48" t="s">
        <v>47</v>
      </c>
      <c r="K35" s="51"/>
      <c r="L35" s="51"/>
      <c r="M35" s="4"/>
      <c r="N35" s="4"/>
      <c r="O35" s="3"/>
    </row>
    <row r="36" spans="1:14" ht="18.75">
      <c r="A36" s="2"/>
      <c r="B36" s="50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"/>
      <c r="N36" s="4"/>
    </row>
    <row r="37" spans="1:14" ht="18.75">
      <c r="A37" s="2"/>
      <c r="B37" s="46"/>
      <c r="C37" s="52"/>
      <c r="D37" s="52"/>
      <c r="E37" s="50"/>
      <c r="F37" s="50"/>
      <c r="G37" s="50"/>
      <c r="H37" s="52"/>
      <c r="I37" s="52"/>
      <c r="J37" s="46"/>
      <c r="K37" s="52"/>
      <c r="L37" s="52"/>
      <c r="M37" s="20"/>
      <c r="N37" s="20"/>
    </row>
    <row r="38" spans="1:12" ht="18">
      <c r="A38" s="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2:12" ht="18.75">
      <c r="B39" s="48"/>
      <c r="C39" s="52"/>
      <c r="D39" s="52"/>
      <c r="E39" s="55"/>
      <c r="F39" s="55"/>
      <c r="G39" s="55"/>
      <c r="H39" s="52"/>
      <c r="I39" s="52"/>
      <c r="J39" s="48"/>
      <c r="K39" s="52"/>
      <c r="L39" s="52"/>
    </row>
    <row r="40" spans="2:12" ht="18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2:12" ht="18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2:12" ht="18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</sheetData>
  <sheetProtection/>
  <mergeCells count="20">
    <mergeCell ref="M6:M8"/>
    <mergeCell ref="N6:N8"/>
    <mergeCell ref="A10:N10"/>
    <mergeCell ref="A1:N1"/>
    <mergeCell ref="H2:N2"/>
    <mergeCell ref="A3:A8"/>
    <mergeCell ref="B3:B8"/>
    <mergeCell ref="C3:G4"/>
    <mergeCell ref="H6:K8"/>
    <mergeCell ref="L3:N5"/>
    <mergeCell ref="L6:L8"/>
    <mergeCell ref="C28:M28"/>
    <mergeCell ref="C5:C8"/>
    <mergeCell ref="E6:E8"/>
    <mergeCell ref="F6:F8"/>
    <mergeCell ref="H3:K4"/>
    <mergeCell ref="E5:F5"/>
    <mergeCell ref="G5:G8"/>
    <mergeCell ref="D5:D8"/>
    <mergeCell ref="A16:N16"/>
  </mergeCells>
  <printOptions/>
  <pageMargins left="0.41" right="0.37" top="0.47" bottom="1" header="0.5" footer="0.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8"/>
  <sheetViews>
    <sheetView zoomScalePageLayoutView="0" workbookViewId="0" topLeftCell="A1">
      <selection activeCell="AT12" sqref="AT12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14" width="3.75390625" style="0" customWidth="1"/>
    <col min="15" max="15" width="4.375" style="0" customWidth="1"/>
    <col min="16" max="25" width="3.75390625" style="0" customWidth="1"/>
    <col min="26" max="26" width="5.25390625" style="0" customWidth="1"/>
    <col min="27" max="52" width="3.75390625" style="0" customWidth="1"/>
    <col min="53" max="53" width="9.125" style="0" hidden="1" customWidth="1"/>
    <col min="54" max="54" width="4.00390625" style="0" customWidth="1"/>
  </cols>
  <sheetData>
    <row r="1" spans="1:53" ht="18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62" t="s">
        <v>48</v>
      </c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</row>
    <row r="2" spans="1:50" ht="20.25">
      <c r="A2" s="52"/>
      <c r="B2" s="52"/>
      <c r="C2" s="52"/>
      <c r="D2" s="52"/>
      <c r="E2" s="52"/>
      <c r="F2" s="90" t="s">
        <v>49</v>
      </c>
      <c r="G2" s="91"/>
      <c r="H2" s="91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</row>
    <row r="3" spans="1:53" ht="20.25">
      <c r="A3" s="52"/>
      <c r="B3" s="52"/>
      <c r="C3" s="52"/>
      <c r="D3" s="52"/>
      <c r="E3" s="52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 t="s">
        <v>50</v>
      </c>
      <c r="R3" s="93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52"/>
      <c r="AM3" s="52"/>
      <c r="AN3" s="52"/>
      <c r="AO3" s="52"/>
      <c r="AP3" s="48" t="s">
        <v>51</v>
      </c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</row>
    <row r="4" spans="1:53" ht="20.25">
      <c r="A4" s="52"/>
      <c r="B4" s="52"/>
      <c r="C4" s="52"/>
      <c r="D4" s="52"/>
      <c r="E4" s="52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3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52"/>
      <c r="AP4" s="48" t="s">
        <v>52</v>
      </c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</row>
    <row r="5" spans="1:53" ht="20.25">
      <c r="A5" s="52"/>
      <c r="B5" s="52"/>
      <c r="C5" s="52"/>
      <c r="D5" s="52"/>
      <c r="E5" s="52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52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</row>
    <row r="6" spans="1:53" ht="20.25">
      <c r="A6" s="52"/>
      <c r="B6" s="52"/>
      <c r="C6" s="52"/>
      <c r="D6" s="52"/>
      <c r="E6" s="52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52"/>
      <c r="AP6" s="48" t="s">
        <v>54</v>
      </c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1:53" ht="20.25">
      <c r="A7" s="52"/>
      <c r="B7" s="52"/>
      <c r="C7" s="52"/>
      <c r="D7" s="52"/>
      <c r="E7" s="52"/>
      <c r="F7" s="91"/>
      <c r="G7" s="94" t="s">
        <v>53</v>
      </c>
      <c r="H7" s="91"/>
      <c r="I7" s="91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1:53" ht="20.25">
      <c r="A8" s="52"/>
      <c r="B8" s="52"/>
      <c r="C8" s="52"/>
      <c r="D8" s="52"/>
      <c r="E8" s="52"/>
      <c r="F8" s="91"/>
      <c r="G8" s="91"/>
      <c r="H8" s="91"/>
      <c r="I8" s="90"/>
      <c r="J8" s="94" t="s">
        <v>55</v>
      </c>
      <c r="K8" s="90"/>
      <c r="L8" s="90"/>
      <c r="M8" s="94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48"/>
      <c r="AP8" s="49" t="s">
        <v>57</v>
      </c>
      <c r="AQ8" s="63" t="s">
        <v>57</v>
      </c>
      <c r="AR8" s="49"/>
      <c r="AS8" s="49"/>
      <c r="AT8" s="49"/>
      <c r="AU8" s="49"/>
      <c r="AV8" s="49"/>
      <c r="AW8" s="49"/>
      <c r="AX8" s="49"/>
      <c r="AY8" s="48" t="s">
        <v>147</v>
      </c>
      <c r="AZ8" s="48"/>
      <c r="BA8" s="48"/>
    </row>
    <row r="9" spans="1:38" ht="20.25">
      <c r="A9" s="52"/>
      <c r="B9" s="52"/>
      <c r="C9" s="52"/>
      <c r="D9" s="52"/>
      <c r="E9" s="52"/>
      <c r="F9" s="91"/>
      <c r="G9" s="91"/>
      <c r="H9" s="91"/>
      <c r="I9" s="95" t="s">
        <v>56</v>
      </c>
      <c r="J9" s="91"/>
      <c r="K9" s="91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48"/>
    </row>
    <row r="10" spans="1:50" ht="20.25">
      <c r="A10" s="52"/>
      <c r="B10" s="52"/>
      <c r="C10" s="52"/>
      <c r="D10" s="52"/>
      <c r="E10" s="52"/>
      <c r="F10" s="91"/>
      <c r="G10" s="91"/>
      <c r="H10" s="91"/>
      <c r="I10" s="90"/>
      <c r="J10" s="90"/>
      <c r="K10" s="91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</row>
    <row r="11" spans="1:50" ht="20.25">
      <c r="A11" s="52"/>
      <c r="B11" s="52"/>
      <c r="C11" s="52"/>
      <c r="D11" s="52"/>
      <c r="E11" s="52"/>
      <c r="F11" s="91"/>
      <c r="G11" s="91"/>
      <c r="H11" s="91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6"/>
      <c r="AC11" s="90"/>
      <c r="AD11" s="90"/>
      <c r="AE11" s="90"/>
      <c r="AF11" s="90"/>
      <c r="AG11" s="90"/>
      <c r="AH11" s="90"/>
      <c r="AI11" s="90"/>
      <c r="AJ11" s="90"/>
      <c r="AK11" s="90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</row>
    <row r="12" spans="1:50" ht="20.25">
      <c r="A12" s="52"/>
      <c r="B12" s="52"/>
      <c r="C12" s="52"/>
      <c r="D12" s="52"/>
      <c r="E12" s="52"/>
      <c r="F12" s="91"/>
      <c r="G12" s="91"/>
      <c r="H12" s="91"/>
      <c r="I12" s="90"/>
      <c r="J12" s="90"/>
      <c r="K12" s="90"/>
      <c r="L12" s="90"/>
      <c r="M12" s="90"/>
      <c r="N12" s="90"/>
      <c r="O12" s="90"/>
      <c r="P12" s="94" t="s">
        <v>148</v>
      </c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ht="20.25">
      <c r="A13" s="52"/>
      <c r="B13" s="52"/>
      <c r="C13" s="52"/>
      <c r="D13" s="52"/>
      <c r="E13" s="52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</row>
    <row r="14" spans="1:50" ht="20.25">
      <c r="A14" s="52"/>
      <c r="B14" s="52"/>
      <c r="C14" s="52"/>
      <c r="D14" s="52"/>
      <c r="E14" s="52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7"/>
      <c r="R14" s="97" t="s">
        <v>146</v>
      </c>
      <c r="S14" s="91"/>
      <c r="T14" s="91"/>
      <c r="U14" s="91"/>
      <c r="V14" s="91"/>
      <c r="W14" s="91"/>
      <c r="X14" s="97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</row>
    <row r="15" spans="1:50" ht="20.25">
      <c r="A15" s="52"/>
      <c r="B15" s="52"/>
      <c r="C15" s="52"/>
      <c r="D15" s="52"/>
      <c r="E15" s="52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162"/>
      <c r="R15" s="162"/>
      <c r="S15" s="91"/>
      <c r="T15" s="98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</row>
    <row r="16" spans="1:50" ht="20.25">
      <c r="A16" s="52"/>
      <c r="B16" s="52"/>
      <c r="C16" s="52"/>
      <c r="D16" s="52"/>
      <c r="E16" s="52"/>
      <c r="F16" s="91"/>
      <c r="G16" s="91"/>
      <c r="H16" s="91"/>
      <c r="I16" s="91"/>
      <c r="J16" s="91"/>
      <c r="K16" s="91"/>
      <c r="L16" s="91"/>
      <c r="M16" s="91"/>
      <c r="N16" s="91"/>
      <c r="O16" s="94" t="s">
        <v>149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52" t="s">
        <v>58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</row>
    <row r="17" spans="1:53" ht="18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</row>
    <row r="18" spans="1:54" ht="19.5" customHeight="1">
      <c r="A18" s="163" t="s">
        <v>59</v>
      </c>
      <c r="B18" s="158" t="s">
        <v>60</v>
      </c>
      <c r="C18" s="158"/>
      <c r="D18" s="158"/>
      <c r="E18" s="158"/>
      <c r="F18" s="158"/>
      <c r="G18" s="158" t="s">
        <v>61</v>
      </c>
      <c r="H18" s="158"/>
      <c r="I18" s="158"/>
      <c r="J18" s="158"/>
      <c r="K18" s="158" t="s">
        <v>62</v>
      </c>
      <c r="L18" s="158"/>
      <c r="M18" s="158"/>
      <c r="N18" s="158"/>
      <c r="O18" s="158" t="s">
        <v>63</v>
      </c>
      <c r="P18" s="158"/>
      <c r="Q18" s="158"/>
      <c r="R18" s="158"/>
      <c r="S18" s="158"/>
      <c r="T18" s="158" t="s">
        <v>64</v>
      </c>
      <c r="U18" s="158"/>
      <c r="V18" s="158"/>
      <c r="W18" s="158"/>
      <c r="X18" s="158" t="s">
        <v>65</v>
      </c>
      <c r="Y18" s="158"/>
      <c r="Z18" s="158"/>
      <c r="AA18" s="158"/>
      <c r="AB18" s="158" t="s">
        <v>66</v>
      </c>
      <c r="AC18" s="158"/>
      <c r="AD18" s="158"/>
      <c r="AE18" s="158"/>
      <c r="AF18" s="158"/>
      <c r="AG18" s="158" t="s">
        <v>67</v>
      </c>
      <c r="AH18" s="158"/>
      <c r="AI18" s="158"/>
      <c r="AJ18" s="158"/>
      <c r="AK18" s="158" t="s">
        <v>68</v>
      </c>
      <c r="AL18" s="158"/>
      <c r="AM18" s="158"/>
      <c r="AN18" s="158"/>
      <c r="AO18" s="158" t="s">
        <v>69</v>
      </c>
      <c r="AP18" s="158"/>
      <c r="AQ18" s="158"/>
      <c r="AR18" s="158"/>
      <c r="AS18" s="158"/>
      <c r="AT18" s="158" t="s">
        <v>70</v>
      </c>
      <c r="AU18" s="158"/>
      <c r="AV18" s="158"/>
      <c r="AW18" s="158"/>
      <c r="AX18" s="159" t="s">
        <v>71</v>
      </c>
      <c r="AY18" s="160"/>
      <c r="AZ18" s="160"/>
      <c r="BA18" s="160"/>
      <c r="BB18" s="161"/>
    </row>
    <row r="19" spans="1:54" ht="75.75">
      <c r="A19" s="163"/>
      <c r="B19" s="80" t="s">
        <v>93</v>
      </c>
      <c r="C19" s="81" t="s">
        <v>94</v>
      </c>
      <c r="D19" s="80" t="s">
        <v>95</v>
      </c>
      <c r="E19" s="80" t="s">
        <v>96</v>
      </c>
      <c r="F19" s="82" t="s">
        <v>97</v>
      </c>
      <c r="G19" s="80" t="s">
        <v>98</v>
      </c>
      <c r="H19" s="80" t="s">
        <v>99</v>
      </c>
      <c r="I19" s="80" t="s">
        <v>100</v>
      </c>
      <c r="J19" s="80" t="s">
        <v>101</v>
      </c>
      <c r="K19" s="80" t="s">
        <v>102</v>
      </c>
      <c r="L19" s="80" t="s">
        <v>103</v>
      </c>
      <c r="M19" s="80" t="s">
        <v>104</v>
      </c>
      <c r="N19" s="80" t="s">
        <v>105</v>
      </c>
      <c r="O19" s="80" t="s">
        <v>106</v>
      </c>
      <c r="P19" s="80" t="s">
        <v>107</v>
      </c>
      <c r="Q19" s="80" t="s">
        <v>108</v>
      </c>
      <c r="R19" s="80" t="s">
        <v>109</v>
      </c>
      <c r="S19" s="80" t="s">
        <v>110</v>
      </c>
      <c r="T19" s="82" t="s">
        <v>111</v>
      </c>
      <c r="U19" s="80" t="s">
        <v>112</v>
      </c>
      <c r="V19" s="80" t="s">
        <v>113</v>
      </c>
      <c r="W19" s="80" t="s">
        <v>114</v>
      </c>
      <c r="X19" s="83" t="s">
        <v>115</v>
      </c>
      <c r="Y19" s="80" t="s">
        <v>116</v>
      </c>
      <c r="Z19" s="80" t="s">
        <v>117</v>
      </c>
      <c r="AA19" s="80" t="s">
        <v>118</v>
      </c>
      <c r="AB19" s="80" t="s">
        <v>119</v>
      </c>
      <c r="AC19" s="80" t="s">
        <v>120</v>
      </c>
      <c r="AD19" s="80" t="s">
        <v>121</v>
      </c>
      <c r="AE19" s="80" t="s">
        <v>122</v>
      </c>
      <c r="AF19" s="80" t="s">
        <v>123</v>
      </c>
      <c r="AG19" s="80" t="s">
        <v>124</v>
      </c>
      <c r="AH19" s="80" t="s">
        <v>125</v>
      </c>
      <c r="AI19" s="80" t="s">
        <v>126</v>
      </c>
      <c r="AJ19" s="84" t="s">
        <v>127</v>
      </c>
      <c r="AK19" s="80" t="s">
        <v>128</v>
      </c>
      <c r="AL19" s="80" t="s">
        <v>129</v>
      </c>
      <c r="AM19" s="80" t="s">
        <v>130</v>
      </c>
      <c r="AN19" s="80" t="s">
        <v>131</v>
      </c>
      <c r="AO19" s="80" t="s">
        <v>132</v>
      </c>
      <c r="AP19" s="80" t="s">
        <v>133</v>
      </c>
      <c r="AQ19" s="80" t="s">
        <v>134</v>
      </c>
      <c r="AR19" s="80" t="s">
        <v>135</v>
      </c>
      <c r="AS19" s="80" t="s">
        <v>136</v>
      </c>
      <c r="AT19" s="80" t="s">
        <v>137</v>
      </c>
      <c r="AU19" s="80" t="s">
        <v>138</v>
      </c>
      <c r="AV19" s="80" t="s">
        <v>139</v>
      </c>
      <c r="AW19" s="80" t="s">
        <v>140</v>
      </c>
      <c r="AX19" s="80" t="s">
        <v>141</v>
      </c>
      <c r="AY19" s="85" t="s">
        <v>142</v>
      </c>
      <c r="AZ19" s="80" t="s">
        <v>143</v>
      </c>
      <c r="BA19" s="80" t="s">
        <v>144</v>
      </c>
      <c r="BB19" s="80" t="s">
        <v>145</v>
      </c>
    </row>
    <row r="20" spans="1:54" ht="19.5" thickBot="1">
      <c r="A20" s="65" t="s">
        <v>72</v>
      </c>
      <c r="B20" s="66">
        <v>1</v>
      </c>
      <c r="C20" s="66">
        <v>2</v>
      </c>
      <c r="D20" s="66">
        <v>3</v>
      </c>
      <c r="E20" s="66">
        <v>4</v>
      </c>
      <c r="F20" s="66">
        <v>5</v>
      </c>
      <c r="G20" s="66">
        <v>6</v>
      </c>
      <c r="H20" s="66">
        <v>7</v>
      </c>
      <c r="I20" s="66">
        <v>8</v>
      </c>
      <c r="J20" s="66">
        <v>9</v>
      </c>
      <c r="K20" s="66">
        <v>10</v>
      </c>
      <c r="L20" s="66">
        <v>11</v>
      </c>
      <c r="M20" s="66">
        <v>12</v>
      </c>
      <c r="N20" s="66">
        <v>13</v>
      </c>
      <c r="O20" s="66">
        <v>14</v>
      </c>
      <c r="P20" s="66">
        <v>15</v>
      </c>
      <c r="Q20" s="66">
        <v>16</v>
      </c>
      <c r="R20" s="66">
        <v>17</v>
      </c>
      <c r="S20" s="66">
        <v>18</v>
      </c>
      <c r="T20" s="66">
        <v>19</v>
      </c>
      <c r="U20" s="66">
        <v>20</v>
      </c>
      <c r="V20" s="66">
        <v>21</v>
      </c>
      <c r="W20" s="66">
        <v>22</v>
      </c>
      <c r="X20" s="66">
        <v>23</v>
      </c>
      <c r="Y20" s="66">
        <v>24</v>
      </c>
      <c r="Z20" s="66">
        <v>25</v>
      </c>
      <c r="AA20" s="66">
        <v>26</v>
      </c>
      <c r="AB20" s="66">
        <v>27</v>
      </c>
      <c r="AC20" s="66">
        <v>28</v>
      </c>
      <c r="AD20" s="66">
        <v>29</v>
      </c>
      <c r="AE20" s="66">
        <v>30</v>
      </c>
      <c r="AF20" s="66">
        <v>31</v>
      </c>
      <c r="AG20" s="66">
        <v>32</v>
      </c>
      <c r="AH20" s="66">
        <v>33</v>
      </c>
      <c r="AI20" s="66">
        <v>34</v>
      </c>
      <c r="AJ20" s="66">
        <v>35</v>
      </c>
      <c r="AK20" s="66">
        <v>36</v>
      </c>
      <c r="AL20" s="66">
        <v>37</v>
      </c>
      <c r="AM20" s="66">
        <v>38</v>
      </c>
      <c r="AN20" s="66">
        <v>39</v>
      </c>
      <c r="AO20" s="66">
        <v>40</v>
      </c>
      <c r="AP20" s="66">
        <v>41</v>
      </c>
      <c r="AQ20" s="66">
        <v>42</v>
      </c>
      <c r="AR20" s="66">
        <v>43</v>
      </c>
      <c r="AS20" s="66">
        <v>44</v>
      </c>
      <c r="AT20" s="66">
        <v>45</v>
      </c>
      <c r="AU20" s="66">
        <v>46</v>
      </c>
      <c r="AV20" s="66">
        <v>47</v>
      </c>
      <c r="AW20" s="66">
        <v>48</v>
      </c>
      <c r="AX20" s="66">
        <v>49</v>
      </c>
      <c r="AY20" s="66">
        <v>50</v>
      </c>
      <c r="AZ20" s="66">
        <v>51</v>
      </c>
      <c r="BA20" s="86">
        <v>52</v>
      </c>
      <c r="BB20" s="88"/>
    </row>
    <row r="21" spans="1:54" ht="19.5" thickBot="1">
      <c r="A21" s="67" t="s">
        <v>8</v>
      </c>
      <c r="B21" s="68" t="s">
        <v>73</v>
      </c>
      <c r="C21" s="68" t="s">
        <v>73</v>
      </c>
      <c r="D21" s="68" t="s">
        <v>73</v>
      </c>
      <c r="E21" s="68" t="s">
        <v>73</v>
      </c>
      <c r="F21" s="68" t="s">
        <v>74</v>
      </c>
      <c r="G21" s="69" t="s">
        <v>74</v>
      </c>
      <c r="H21" s="69" t="s">
        <v>74</v>
      </c>
      <c r="I21" s="69" t="s">
        <v>74</v>
      </c>
      <c r="J21" s="69" t="s">
        <v>74</v>
      </c>
      <c r="K21" s="69" t="s">
        <v>74</v>
      </c>
      <c r="L21" s="69" t="s">
        <v>74</v>
      </c>
      <c r="M21" s="69" t="s">
        <v>74</v>
      </c>
      <c r="N21" s="69" t="s">
        <v>74</v>
      </c>
      <c r="O21" s="69" t="s">
        <v>74</v>
      </c>
      <c r="P21" s="69" t="s">
        <v>74</v>
      </c>
      <c r="Q21" s="69" t="s">
        <v>74</v>
      </c>
      <c r="R21" s="69" t="s">
        <v>75</v>
      </c>
      <c r="S21" s="69" t="s">
        <v>75</v>
      </c>
      <c r="T21" s="69" t="s">
        <v>76</v>
      </c>
      <c r="U21" s="69" t="s">
        <v>76</v>
      </c>
      <c r="V21" s="64" t="s">
        <v>76</v>
      </c>
      <c r="W21" s="64" t="s">
        <v>76</v>
      </c>
      <c r="X21" s="64" t="s">
        <v>74</v>
      </c>
      <c r="Y21" s="64" t="s">
        <v>74</v>
      </c>
      <c r="Z21" s="69" t="s">
        <v>74</v>
      </c>
      <c r="AA21" s="69" t="s">
        <v>74</v>
      </c>
      <c r="AB21" s="69" t="s">
        <v>74</v>
      </c>
      <c r="AC21" s="69" t="s">
        <v>74</v>
      </c>
      <c r="AD21" s="69" t="s">
        <v>74</v>
      </c>
      <c r="AE21" s="69" t="s">
        <v>74</v>
      </c>
      <c r="AF21" s="69" t="s">
        <v>74</v>
      </c>
      <c r="AG21" s="69" t="s">
        <v>74</v>
      </c>
      <c r="AH21" s="69" t="s">
        <v>74</v>
      </c>
      <c r="AI21" s="69" t="s">
        <v>74</v>
      </c>
      <c r="AJ21" s="69" t="s">
        <v>75</v>
      </c>
      <c r="AK21" s="69" t="s">
        <v>75</v>
      </c>
      <c r="AL21" s="69" t="s">
        <v>75</v>
      </c>
      <c r="AM21" s="69" t="s">
        <v>76</v>
      </c>
      <c r="AN21" s="69" t="s">
        <v>76</v>
      </c>
      <c r="AO21" s="69" t="s">
        <v>76</v>
      </c>
      <c r="AP21" s="69" t="s">
        <v>76</v>
      </c>
      <c r="AQ21" s="69" t="s">
        <v>76</v>
      </c>
      <c r="AR21" s="69" t="s">
        <v>76</v>
      </c>
      <c r="AS21" s="69" t="s">
        <v>76</v>
      </c>
      <c r="AT21" s="69" t="s">
        <v>76</v>
      </c>
      <c r="AU21" s="69" t="s">
        <v>76</v>
      </c>
      <c r="AV21" s="69" t="s">
        <v>76</v>
      </c>
      <c r="AW21" s="69" t="s">
        <v>76</v>
      </c>
      <c r="AX21" s="69" t="s">
        <v>76</v>
      </c>
      <c r="AY21" s="69" t="s">
        <v>76</v>
      </c>
      <c r="AZ21" s="69" t="s">
        <v>76</v>
      </c>
      <c r="BA21" s="69" t="s">
        <v>76</v>
      </c>
      <c r="BB21" s="69" t="s">
        <v>76</v>
      </c>
    </row>
    <row r="22" spans="1:54" ht="19.5" thickBot="1">
      <c r="A22" s="70" t="s">
        <v>9</v>
      </c>
      <c r="B22" s="68" t="s">
        <v>73</v>
      </c>
      <c r="C22" s="68" t="s">
        <v>73</v>
      </c>
      <c r="D22" s="68" t="s">
        <v>73</v>
      </c>
      <c r="E22" s="68" t="s">
        <v>74</v>
      </c>
      <c r="F22" s="68" t="s">
        <v>74</v>
      </c>
      <c r="G22" s="68" t="s">
        <v>74</v>
      </c>
      <c r="H22" s="68" t="s">
        <v>74</v>
      </c>
      <c r="I22" s="68" t="s">
        <v>74</v>
      </c>
      <c r="J22" s="68" t="s">
        <v>74</v>
      </c>
      <c r="K22" s="68" t="s">
        <v>74</v>
      </c>
      <c r="L22" s="68" t="s">
        <v>74</v>
      </c>
      <c r="M22" s="68" t="s">
        <v>74</v>
      </c>
      <c r="N22" s="68" t="s">
        <v>74</v>
      </c>
      <c r="O22" s="68" t="s">
        <v>74</v>
      </c>
      <c r="P22" s="68" t="s">
        <v>74</v>
      </c>
      <c r="Q22" s="68" t="s">
        <v>75</v>
      </c>
      <c r="R22" s="68" t="s">
        <v>75</v>
      </c>
      <c r="S22" s="68" t="s">
        <v>76</v>
      </c>
      <c r="T22" s="68" t="s">
        <v>76</v>
      </c>
      <c r="U22" s="68" t="s">
        <v>76</v>
      </c>
      <c r="V22" s="68" t="s">
        <v>76</v>
      </c>
      <c r="W22" s="68" t="s">
        <v>76</v>
      </c>
      <c r="X22" s="71" t="s">
        <v>77</v>
      </c>
      <c r="Y22" s="71" t="s">
        <v>74</v>
      </c>
      <c r="Z22" s="68" t="s">
        <v>74</v>
      </c>
      <c r="AA22" s="68" t="s">
        <v>74</v>
      </c>
      <c r="AB22" s="68" t="s">
        <v>74</v>
      </c>
      <c r="AC22" s="68" t="s">
        <v>77</v>
      </c>
      <c r="AD22" s="68" t="s">
        <v>74</v>
      </c>
      <c r="AE22" s="68" t="s">
        <v>74</v>
      </c>
      <c r="AF22" s="68" t="s">
        <v>74</v>
      </c>
      <c r="AG22" s="68" t="s">
        <v>74</v>
      </c>
      <c r="AH22" s="68" t="s">
        <v>74</v>
      </c>
      <c r="AI22" s="68" t="s">
        <v>77</v>
      </c>
      <c r="AJ22" s="68" t="s">
        <v>75</v>
      </c>
      <c r="AK22" s="68" t="s">
        <v>75</v>
      </c>
      <c r="AL22" s="68" t="s">
        <v>75</v>
      </c>
      <c r="AM22" s="68" t="s">
        <v>75</v>
      </c>
      <c r="AN22" s="68" t="s">
        <v>78</v>
      </c>
      <c r="AO22" s="68" t="s">
        <v>78</v>
      </c>
      <c r="AP22" s="68" t="s">
        <v>73</v>
      </c>
      <c r="AQ22" s="68" t="s">
        <v>73</v>
      </c>
      <c r="AR22" s="68" t="s">
        <v>73</v>
      </c>
      <c r="AS22" s="68" t="s">
        <v>73</v>
      </c>
      <c r="AT22" s="68" t="s">
        <v>73</v>
      </c>
      <c r="AU22" s="68" t="s">
        <v>73</v>
      </c>
      <c r="AV22" s="68" t="s">
        <v>73</v>
      </c>
      <c r="AW22" s="68" t="s">
        <v>73</v>
      </c>
      <c r="AX22" s="68" t="s">
        <v>73</v>
      </c>
      <c r="AY22" s="68" t="s">
        <v>73</v>
      </c>
      <c r="AZ22" s="68" t="s">
        <v>73</v>
      </c>
      <c r="BA22" s="87" t="s">
        <v>73</v>
      </c>
      <c r="BB22" s="88"/>
    </row>
    <row r="23" spans="1:53" ht="18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</row>
    <row r="24" spans="1:53" ht="19.5" thickBo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</row>
    <row r="25" spans="1:53" ht="19.5" thickBot="1">
      <c r="A25" s="48" t="s">
        <v>79</v>
      </c>
      <c r="B25" s="48"/>
      <c r="C25" s="48"/>
      <c r="D25" s="48"/>
      <c r="F25" s="72" t="s">
        <v>80</v>
      </c>
      <c r="H25" s="48" t="s">
        <v>81</v>
      </c>
      <c r="I25" s="48"/>
      <c r="J25" s="48"/>
      <c r="K25" s="48"/>
      <c r="L25" s="48"/>
      <c r="M25" s="48"/>
      <c r="N25" s="48"/>
      <c r="O25" s="72" t="s">
        <v>77</v>
      </c>
      <c r="R25" s="48" t="s">
        <v>29</v>
      </c>
      <c r="S25" s="48"/>
      <c r="T25" s="48"/>
      <c r="U25" s="48"/>
      <c r="V25" s="48"/>
      <c r="W25" s="48"/>
      <c r="X25" s="48"/>
      <c r="Y25" s="48"/>
      <c r="Z25" s="72" t="s">
        <v>73</v>
      </c>
      <c r="AC25" s="48" t="s">
        <v>82</v>
      </c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</row>
    <row r="26" spans="1:53" ht="18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</row>
    <row r="27" spans="1:53" ht="19.5" thickBo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</row>
    <row r="28" spans="1:53" ht="19.5" thickBot="1">
      <c r="A28" s="48"/>
      <c r="B28" s="48"/>
      <c r="C28" s="48"/>
      <c r="D28" s="48"/>
      <c r="F28" s="72" t="s">
        <v>76</v>
      </c>
      <c r="H28" s="48" t="s">
        <v>83</v>
      </c>
      <c r="I28" s="48"/>
      <c r="J28" s="48"/>
      <c r="K28" s="48"/>
      <c r="L28" s="48"/>
      <c r="M28" s="48"/>
      <c r="N28" s="48"/>
      <c r="O28" s="73" t="s">
        <v>78</v>
      </c>
      <c r="Q28" s="53"/>
      <c r="R28" s="48" t="s">
        <v>84</v>
      </c>
      <c r="S28" s="48"/>
      <c r="T28" s="48"/>
      <c r="U28" s="48"/>
      <c r="V28" s="48"/>
      <c r="W28" s="48"/>
      <c r="X28" s="48"/>
      <c r="Y28" s="48"/>
      <c r="Z28" s="72" t="s">
        <v>75</v>
      </c>
      <c r="AC28" s="48" t="s">
        <v>85</v>
      </c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</row>
  </sheetData>
  <sheetProtection/>
  <mergeCells count="14">
    <mergeCell ref="T18:W18"/>
    <mergeCell ref="Q15:R15"/>
    <mergeCell ref="A18:A19"/>
    <mergeCell ref="K18:N18"/>
    <mergeCell ref="B18:F18"/>
    <mergeCell ref="G18:J18"/>
    <mergeCell ref="O18:S18"/>
    <mergeCell ref="AB18:AF18"/>
    <mergeCell ref="AG18:AJ18"/>
    <mergeCell ref="AO18:AS18"/>
    <mergeCell ref="AT18:AW18"/>
    <mergeCell ref="AX18:BB18"/>
    <mergeCell ref="X18:AA18"/>
    <mergeCell ref="AK18:AN18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MSTSAREVA</dc:creator>
  <cp:keywords/>
  <dc:description/>
  <cp:lastModifiedBy>Яшина Ольга Владимировна</cp:lastModifiedBy>
  <cp:lastPrinted>2021-09-16T09:46:49Z</cp:lastPrinted>
  <dcterms:created xsi:type="dcterms:W3CDTF">2011-05-30T12:41:52Z</dcterms:created>
  <dcterms:modified xsi:type="dcterms:W3CDTF">2022-03-23T10:55:02Z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2061133044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TDVITLINSKAJA@msal.ru</vt:lpwstr>
  </property>
  <property fmtid="{D5CDD505-2E9C-101B-9397-08002B2CF9AE}" pid="6" name="_AuthorEmailDisplayName">
    <vt:lpwstr>Витлинская Татьяна Дмитриевна</vt:lpwstr>
  </property>
  <property fmtid="{D5CDD505-2E9C-101B-9397-08002B2CF9AE}" pid="7" name="_ReviewingToolsShownOnce">
    <vt:lpwstr/>
  </property>
</Properties>
</file>